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5"/>
  <c r="F5"/>
  <c r="D8"/>
  <c r="F12"/>
  <c r="F11"/>
  <c r="F10"/>
  <c r="F9"/>
  <c r="F8"/>
  <c r="E12"/>
  <c r="E11"/>
  <c r="E10"/>
  <c r="E9"/>
  <c r="E8"/>
  <c r="E14"/>
  <c r="G7"/>
  <c r="F7"/>
  <c r="D18"/>
  <c r="D14"/>
  <c r="E7"/>
  <c r="D7"/>
  <c r="D12"/>
  <c r="D11"/>
  <c r="D10"/>
  <c r="D9"/>
  <c r="C8"/>
  <c r="C12"/>
  <c r="C11"/>
  <c r="C10"/>
  <c r="C9"/>
  <c r="F14" l="1"/>
  <c r="G9" s="1"/>
  <c r="G11" l="1"/>
  <c r="G12"/>
  <c r="G10"/>
  <c r="G14" l="1"/>
</calcChain>
</file>

<file path=xl/sharedStrings.xml><?xml version="1.0" encoding="utf-8"?>
<sst xmlns="http://schemas.openxmlformats.org/spreadsheetml/2006/main" count="9" uniqueCount="9">
  <si>
    <t>Example 8</t>
  </si>
  <si>
    <t>Computing IRR of non-equidistant cashflows</t>
  </si>
  <si>
    <t>Dates</t>
  </si>
  <si>
    <t>Cashflows</t>
  </si>
  <si>
    <t>Day Count</t>
  </si>
  <si>
    <t>Guess Rates</t>
  </si>
  <si>
    <t>Net present value</t>
  </si>
  <si>
    <t>Use of XIRR</t>
  </si>
  <si>
    <t>Rate of return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</si>
</sst>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9" formatCode="0.000%"/>
    <numFmt numFmtId="170" formatCode="_ * #,##0.000_ ;_ * \-#,##0.0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9" fontId="0" fillId="0" borderId="0" xfId="0" applyNumberFormat="1"/>
    <xf numFmtId="0" fontId="0" fillId="0" borderId="0" xfId="0" applyAlignment="1">
      <alignment horizontal="center" wrapText="1"/>
    </xf>
    <xf numFmtId="10" fontId="0" fillId="0" borderId="0" xfId="2" applyNumberFormat="1" applyFont="1"/>
    <xf numFmtId="169" fontId="0" fillId="0" borderId="0" xfId="2" applyNumberFormat="1" applyFont="1"/>
    <xf numFmtId="0" fontId="3" fillId="0" borderId="0" xfId="0" applyFont="1" applyAlignment="1">
      <alignment horizontal="justify"/>
    </xf>
    <xf numFmtId="10" fontId="0" fillId="0" borderId="0" xfId="0" applyNumberFormat="1"/>
    <xf numFmtId="170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>
      <selection activeCell="G12" sqref="G12"/>
    </sheetView>
  </sheetViews>
  <sheetFormatPr defaultRowHeight="15"/>
  <cols>
    <col min="1" max="1" width="10.28515625" bestFit="1" customWidth="1"/>
  </cols>
  <sheetData>
    <row r="2" spans="1:9">
      <c r="A2" s="3" t="s">
        <v>1</v>
      </c>
    </row>
    <row r="3" spans="1:9">
      <c r="A3" s="3" t="s">
        <v>0</v>
      </c>
    </row>
    <row r="4" spans="1:9">
      <c r="A4" s="3"/>
      <c r="D4" s="5" t="s">
        <v>5</v>
      </c>
      <c r="E4" s="5"/>
      <c r="F4" s="5"/>
    </row>
    <row r="5" spans="1:9">
      <c r="A5" s="3" t="s">
        <v>2</v>
      </c>
      <c r="B5" s="3" t="s">
        <v>3</v>
      </c>
      <c r="C5" s="3" t="s">
        <v>4</v>
      </c>
      <c r="D5" s="4">
        <v>0.1</v>
      </c>
      <c r="E5" s="4">
        <v>0.11</v>
      </c>
      <c r="F5" s="9">
        <f>D5+(D14*(E5-D5)/(D14-E14))</f>
        <v>0.12007759374054705</v>
      </c>
      <c r="G5" s="6">
        <f>E5+(E14*(F5-E5)/(E14-F14))</f>
        <v>0.12018768404463004</v>
      </c>
      <c r="H5" s="6"/>
      <c r="I5" s="6"/>
    </row>
    <row r="6" spans="1:9">
      <c r="A6" s="3"/>
      <c r="B6" s="3"/>
      <c r="C6" s="3"/>
    </row>
    <row r="7" spans="1:9">
      <c r="A7" s="1">
        <v>39448</v>
      </c>
      <c r="B7" s="2">
        <v>-1000</v>
      </c>
      <c r="C7">
        <v>0</v>
      </c>
      <c r="D7">
        <f>B7</f>
        <v>-1000</v>
      </c>
      <c r="E7">
        <f>B7</f>
        <v>-1000</v>
      </c>
      <c r="F7">
        <f>E7</f>
        <v>-1000</v>
      </c>
      <c r="G7">
        <f>F7</f>
        <v>-1000</v>
      </c>
    </row>
    <row r="8" spans="1:9">
      <c r="A8" s="1">
        <v>39548</v>
      </c>
      <c r="B8" s="2">
        <v>200</v>
      </c>
      <c r="C8">
        <f>A8-$A$7</f>
        <v>100</v>
      </c>
      <c r="D8">
        <f>B8/(1+D$5/365)^C8</f>
        <v>194.59565830568357</v>
      </c>
      <c r="E8">
        <f>B8/(1+$E$5/365)^C8</f>
        <v>194.06340208152622</v>
      </c>
      <c r="F8">
        <f>B8/(1+$F$5/365)^C8</f>
        <v>193.52850336937664</v>
      </c>
      <c r="G8">
        <f>B8/(1+$G$5/365)^C8</f>
        <v>193.5226682239832</v>
      </c>
    </row>
    <row r="9" spans="1:9">
      <c r="A9" s="1">
        <v>39588</v>
      </c>
      <c r="B9" s="2">
        <v>250</v>
      </c>
      <c r="C9">
        <f>A9-$A$7</f>
        <v>140</v>
      </c>
      <c r="D9">
        <f>B9/(1+D$5/365)^C9</f>
        <v>240.59379338145857</v>
      </c>
      <c r="E9">
        <f>B9/(1+$E$5/365)^C9</f>
        <v>239.67299979244549</v>
      </c>
      <c r="F9">
        <f>B9/(1+$F$5/365)^C9</f>
        <v>238.74865190974961</v>
      </c>
      <c r="G9">
        <f>B9/(1+$G$5/365)^C9</f>
        <v>238.73857393911715</v>
      </c>
    </row>
    <row r="10" spans="1:9">
      <c r="A10" s="1">
        <v>39710</v>
      </c>
      <c r="B10" s="2">
        <v>250</v>
      </c>
      <c r="C10">
        <f>A10-$A$7</f>
        <v>262</v>
      </c>
      <c r="D10">
        <f>B10/(1+D$5/365)^C10</f>
        <v>232.68600510517285</v>
      </c>
      <c r="E10">
        <f>B10/(1+$E$5/365)^C10</f>
        <v>231.02222298200149</v>
      </c>
      <c r="F10">
        <f>B10/(1+$F$5/365)^C10</f>
        <v>229.35761174968064</v>
      </c>
      <c r="G10">
        <f>B10/(1+$G$5/365)^C10</f>
        <v>229.33949373588041</v>
      </c>
    </row>
    <row r="11" spans="1:9">
      <c r="A11" s="1">
        <v>39906</v>
      </c>
      <c r="B11" s="2">
        <v>300</v>
      </c>
      <c r="C11">
        <f>A11-$A$7</f>
        <v>458</v>
      </c>
      <c r="D11">
        <f>B11/(1+D$5/365)^C11</f>
        <v>264.62671450393316</v>
      </c>
      <c r="E11">
        <f>B11/(1+$E$5/365)^C11</f>
        <v>261.32788202515064</v>
      </c>
      <c r="F11">
        <f>B11/(1+$F$5/365)^C11</f>
        <v>258.04514408467634</v>
      </c>
      <c r="G11">
        <f>B11/(1+$G$5/365)^C11</f>
        <v>258.00951173404241</v>
      </c>
    </row>
    <row r="12" spans="1:9">
      <c r="A12" s="1">
        <v>40111</v>
      </c>
      <c r="B12" s="2">
        <v>100</v>
      </c>
      <c r="C12">
        <f>A12-$A$7</f>
        <v>663</v>
      </c>
      <c r="D12">
        <f>B12/(1+D$5/365)^C12</f>
        <v>83.391903852639203</v>
      </c>
      <c r="E12">
        <f>B12/(1+$E$5/365)^C12</f>
        <v>81.891243555609961</v>
      </c>
      <c r="F12">
        <f>B12/(1+$F$5/365)^C12</f>
        <v>80.406298172909175</v>
      </c>
      <c r="G12">
        <f>B12/(1+$G$5/365)^C12</f>
        <v>80.390226041333051</v>
      </c>
    </row>
    <row r="14" spans="1:9">
      <c r="A14" t="s">
        <v>6</v>
      </c>
      <c r="D14">
        <f>SUM(D7:D12)</f>
        <v>15.89407514888741</v>
      </c>
      <c r="E14">
        <f>SUM(E7:E12)</f>
        <v>7.9777504367337571</v>
      </c>
      <c r="F14">
        <f>SUM(F7:F12)</f>
        <v>8.6209286392346485E-2</v>
      </c>
      <c r="G14">
        <f>SUM(G7:G12)</f>
        <v>4.7367435615797149E-4</v>
      </c>
      <c r="H14" s="10"/>
    </row>
    <row r="16" spans="1:9">
      <c r="A16" s="3" t="s">
        <v>7</v>
      </c>
    </row>
    <row r="18" spans="1:13">
      <c r="A18" t="s">
        <v>8</v>
      </c>
      <c r="D18" s="7">
        <f>XIRR(B7:B12,A7:A12)</f>
        <v>0.12768686413764957</v>
      </c>
    </row>
    <row r="24" spans="1:13" ht="15.75">
      <c r="M24" s="8"/>
    </row>
  </sheetData>
  <mergeCells count="1">
    <mergeCell ref="D4:F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Bothra</dc:creator>
  <cp:lastModifiedBy>Nidhi Bothra</cp:lastModifiedBy>
  <dcterms:created xsi:type="dcterms:W3CDTF">2014-08-13T12:28:56Z</dcterms:created>
  <dcterms:modified xsi:type="dcterms:W3CDTF">2014-08-13T12:56:59Z</dcterms:modified>
</cp:coreProperties>
</file>