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75" windowHeight="4680" activeTab="6"/>
  </bookViews>
  <sheets>
    <sheet name="Part 5A" sheetId="1" r:id="rId1"/>
    <sheet name="Part 5B" sheetId="2" r:id="rId2"/>
    <sheet name="Part 5C" sheetId="3" r:id="rId3"/>
    <sheet name="Part 5D" sheetId="4" r:id="rId4"/>
    <sheet name="Part 5E" sheetId="5" r:id="rId5"/>
    <sheet name="Part 5F" sheetId="6" r:id="rId6"/>
    <sheet name="Part 5G" sheetId="7" r:id="rId7"/>
  </sheets>
  <calcPr calcId="125725"/>
</workbook>
</file>

<file path=xl/calcChain.xml><?xml version="1.0" encoding="utf-8"?>
<calcChain xmlns="http://schemas.openxmlformats.org/spreadsheetml/2006/main">
  <c r="D7" i="1"/>
  <c r="D8" i="7"/>
  <c r="D13" i="6"/>
  <c r="D12"/>
  <c r="D8"/>
  <c r="D7"/>
  <c r="D8" i="5"/>
  <c r="B15"/>
  <c r="B12"/>
  <c r="D6"/>
  <c r="D14" i="4"/>
  <c r="D8" i="3"/>
  <c r="D9" s="1"/>
  <c r="B18" i="2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B17"/>
  <c r="A17"/>
  <c r="B16"/>
  <c r="D10" s="1"/>
  <c r="D12" s="1"/>
  <c r="D9"/>
  <c r="D11" s="1"/>
</calcChain>
</file>

<file path=xl/sharedStrings.xml><?xml version="1.0" encoding="utf-8"?>
<sst xmlns="http://schemas.openxmlformats.org/spreadsheetml/2006/main" count="55" uniqueCount="39">
  <si>
    <t>Loan amount</t>
  </si>
  <si>
    <t>Tenure</t>
  </si>
  <si>
    <t>years</t>
  </si>
  <si>
    <t>IRR</t>
  </si>
  <si>
    <t>Years</t>
  </si>
  <si>
    <t xml:space="preserve">Cashflows </t>
  </si>
  <si>
    <t>Use of IRR Function</t>
  </si>
  <si>
    <t>Example 5B</t>
  </si>
  <si>
    <t>Example 5C</t>
  </si>
  <si>
    <t>Installments</t>
  </si>
  <si>
    <t>No. of installments</t>
  </si>
  <si>
    <t>Rate of return</t>
  </si>
  <si>
    <t>Months</t>
  </si>
  <si>
    <t>Cashflows</t>
  </si>
  <si>
    <t>Use of Rate Function (monthly rate)</t>
  </si>
  <si>
    <t>Use of IRR function (monthly rate)</t>
  </si>
  <si>
    <t>Use of Rate Function (annualised)</t>
  </si>
  <si>
    <t>Use of IRR function (annualised)</t>
  </si>
  <si>
    <t>Rate of return (monthly rate)</t>
  </si>
  <si>
    <t>Installments in advance</t>
  </si>
  <si>
    <t>Rate of return (annualised)</t>
  </si>
  <si>
    <t>Example 5E</t>
  </si>
  <si>
    <t>Example 5D</t>
  </si>
  <si>
    <t>Loan taken</t>
  </si>
  <si>
    <t>Annual repayments</t>
  </si>
  <si>
    <t>Rate of return (using IRR)</t>
  </si>
  <si>
    <t>Loan amount repaid</t>
  </si>
  <si>
    <t>Rate of return (using rate function)</t>
  </si>
  <si>
    <t>Rate of return (using IRR function)</t>
  </si>
  <si>
    <t>Example 5F</t>
  </si>
  <si>
    <t>cashflows</t>
  </si>
  <si>
    <t>Loan repayment amount</t>
  </si>
  <si>
    <t>quarters</t>
  </si>
  <si>
    <t>Rate of return (quarterly basis)</t>
  </si>
  <si>
    <t>Rate of return (monthly basis)</t>
  </si>
  <si>
    <t>Where discounting is monthly</t>
  </si>
  <si>
    <t>Example 5H</t>
  </si>
  <si>
    <t>Continuous discounting</t>
  </si>
  <si>
    <t>Example 5A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</si>
</sst>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F11" sqref="F11"/>
    </sheetView>
  </sheetViews>
  <sheetFormatPr defaultRowHeight="15"/>
  <sheetData>
    <row r="1" spans="1:5" s="1" customFormat="1"/>
    <row r="2" spans="1:5" s="1" customFormat="1">
      <c r="A2" s="2" t="s">
        <v>38</v>
      </c>
    </row>
    <row r="3" spans="1:5" s="1" customFormat="1">
      <c r="A3" s="2" t="s">
        <v>6</v>
      </c>
    </row>
    <row r="5" spans="1:5">
      <c r="A5" t="s">
        <v>0</v>
      </c>
      <c r="D5">
        <v>1000</v>
      </c>
    </row>
    <row r="6" spans="1:5">
      <c r="A6" t="s">
        <v>1</v>
      </c>
      <c r="D6">
        <v>3</v>
      </c>
      <c r="E6" t="s">
        <v>2</v>
      </c>
    </row>
    <row r="7" spans="1:5">
      <c r="A7" s="2" t="s">
        <v>3</v>
      </c>
      <c r="B7" s="1"/>
      <c r="D7" s="3">
        <f>IRR(B11:B14)</f>
        <v>8.5392658521076525E-2</v>
      </c>
    </row>
    <row r="8" spans="1:5">
      <c r="E8" s="5"/>
    </row>
    <row r="9" spans="1:5">
      <c r="A9" s="2" t="s">
        <v>4</v>
      </c>
      <c r="B9" s="2" t="s">
        <v>5</v>
      </c>
      <c r="C9" s="1"/>
    </row>
    <row r="10" spans="1:5" s="1" customFormat="1">
      <c r="A10" s="2"/>
      <c r="B10" s="2"/>
    </row>
    <row r="11" spans="1:5">
      <c r="A11" s="1">
        <v>0</v>
      </c>
      <c r="B11" s="1">
        <v>-1000</v>
      </c>
      <c r="C11" s="1"/>
    </row>
    <row r="12" spans="1:5">
      <c r="A12" s="1">
        <v>1</v>
      </c>
      <c r="B12" s="1">
        <v>250</v>
      </c>
      <c r="C12" s="1"/>
    </row>
    <row r="13" spans="1:5">
      <c r="A13" s="1">
        <v>2</v>
      </c>
      <c r="B13" s="1">
        <v>400</v>
      </c>
      <c r="C13" s="1"/>
    </row>
    <row r="14" spans="1:5">
      <c r="A14" s="1">
        <v>3</v>
      </c>
      <c r="B14" s="1">
        <v>550</v>
      </c>
      <c r="C14" s="1"/>
    </row>
    <row r="27" s="1" customFormat="1"/>
    <row r="28" s="1" customFormat="1"/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2"/>
  <sheetViews>
    <sheetView workbookViewId="0">
      <selection activeCell="D12" sqref="D12"/>
    </sheetView>
  </sheetViews>
  <sheetFormatPr defaultRowHeight="15"/>
  <cols>
    <col min="1" max="1" width="16.28515625" customWidth="1"/>
  </cols>
  <sheetData>
    <row r="2" spans="1:4">
      <c r="A2" s="2" t="s">
        <v>7</v>
      </c>
    </row>
    <row r="4" spans="1:4">
      <c r="A4" t="s">
        <v>0</v>
      </c>
      <c r="D4">
        <v>1000</v>
      </c>
    </row>
    <row r="5" spans="1:4">
      <c r="A5" t="s">
        <v>9</v>
      </c>
      <c r="D5">
        <v>34</v>
      </c>
    </row>
    <row r="6" spans="1:4">
      <c r="A6" t="s">
        <v>10</v>
      </c>
      <c r="D6">
        <v>36</v>
      </c>
    </row>
    <row r="8" spans="1:4">
      <c r="A8" s="2" t="s">
        <v>11</v>
      </c>
    </row>
    <row r="9" spans="1:4">
      <c r="A9" s="1" t="s">
        <v>14</v>
      </c>
      <c r="D9" s="3">
        <f>RATE(D6,D5,-D4)</f>
        <v>1.1361431936216044E-2</v>
      </c>
    </row>
    <row r="10" spans="1:4">
      <c r="A10" s="1" t="s">
        <v>15</v>
      </c>
      <c r="D10" s="3">
        <f>IRR(B16:B52)</f>
        <v>1.1361431936211112E-2</v>
      </c>
    </row>
    <row r="11" spans="1:4">
      <c r="A11" s="1" t="s">
        <v>16</v>
      </c>
      <c r="D11" s="4">
        <f>D9*12</f>
        <v>0.13633718323459254</v>
      </c>
    </row>
    <row r="12" spans="1:4">
      <c r="A12" s="1" t="s">
        <v>17</v>
      </c>
      <c r="B12" s="1"/>
      <c r="C12" s="1"/>
      <c r="D12" s="4">
        <f>D10*12</f>
        <v>0.13633718323453334</v>
      </c>
    </row>
    <row r="13" spans="1:4">
      <c r="A13" s="1"/>
      <c r="B13" s="1"/>
      <c r="C13" s="1"/>
      <c r="D13" s="1"/>
    </row>
    <row r="14" spans="1:4">
      <c r="A14" s="1" t="s">
        <v>12</v>
      </c>
      <c r="B14" s="1" t="s">
        <v>13</v>
      </c>
    </row>
    <row r="16" spans="1:4">
      <c r="A16">
        <v>0</v>
      </c>
      <c r="B16">
        <f>-D4</f>
        <v>-1000</v>
      </c>
    </row>
    <row r="17" spans="1:2">
      <c r="A17">
        <f t="shared" ref="A17:A52" si="0">A16+1</f>
        <v>1</v>
      </c>
      <c r="B17">
        <f>D5</f>
        <v>34</v>
      </c>
    </row>
    <row r="18" spans="1:2">
      <c r="A18" s="1">
        <f t="shared" si="0"/>
        <v>2</v>
      </c>
      <c r="B18">
        <f t="shared" ref="B18:B52" si="1">B17</f>
        <v>34</v>
      </c>
    </row>
    <row r="19" spans="1:2">
      <c r="A19" s="1">
        <f t="shared" si="0"/>
        <v>3</v>
      </c>
      <c r="B19" s="1">
        <f t="shared" si="1"/>
        <v>34</v>
      </c>
    </row>
    <row r="20" spans="1:2">
      <c r="A20" s="1">
        <f t="shared" si="0"/>
        <v>4</v>
      </c>
      <c r="B20" s="1">
        <f t="shared" si="1"/>
        <v>34</v>
      </c>
    </row>
    <row r="21" spans="1:2">
      <c r="A21" s="1">
        <f t="shared" si="0"/>
        <v>5</v>
      </c>
      <c r="B21" s="1">
        <f t="shared" si="1"/>
        <v>34</v>
      </c>
    </row>
    <row r="22" spans="1:2">
      <c r="A22" s="1">
        <f t="shared" si="0"/>
        <v>6</v>
      </c>
      <c r="B22" s="1">
        <f t="shared" si="1"/>
        <v>34</v>
      </c>
    </row>
    <row r="23" spans="1:2">
      <c r="A23" s="1">
        <f t="shared" si="0"/>
        <v>7</v>
      </c>
      <c r="B23" s="1">
        <f t="shared" si="1"/>
        <v>34</v>
      </c>
    </row>
    <row r="24" spans="1:2">
      <c r="A24" s="1">
        <f t="shared" si="0"/>
        <v>8</v>
      </c>
      <c r="B24" s="1">
        <f t="shared" si="1"/>
        <v>34</v>
      </c>
    </row>
    <row r="25" spans="1:2">
      <c r="A25" s="1">
        <f t="shared" si="0"/>
        <v>9</v>
      </c>
      <c r="B25" s="1">
        <f t="shared" si="1"/>
        <v>34</v>
      </c>
    </row>
    <row r="26" spans="1:2">
      <c r="A26" s="1">
        <f t="shared" si="0"/>
        <v>10</v>
      </c>
      <c r="B26" s="1">
        <f t="shared" si="1"/>
        <v>34</v>
      </c>
    </row>
    <row r="27" spans="1:2">
      <c r="A27" s="1">
        <f t="shared" si="0"/>
        <v>11</v>
      </c>
      <c r="B27" s="1">
        <f t="shared" si="1"/>
        <v>34</v>
      </c>
    </row>
    <row r="28" spans="1:2">
      <c r="A28" s="1">
        <f t="shared" si="0"/>
        <v>12</v>
      </c>
      <c r="B28" s="1">
        <f t="shared" si="1"/>
        <v>34</v>
      </c>
    </row>
    <row r="29" spans="1:2">
      <c r="A29" s="1">
        <f t="shared" si="0"/>
        <v>13</v>
      </c>
      <c r="B29" s="1">
        <f t="shared" si="1"/>
        <v>34</v>
      </c>
    </row>
    <row r="30" spans="1:2">
      <c r="A30" s="1">
        <f t="shared" si="0"/>
        <v>14</v>
      </c>
      <c r="B30" s="1">
        <f t="shared" si="1"/>
        <v>34</v>
      </c>
    </row>
    <row r="31" spans="1:2">
      <c r="A31" s="1">
        <f t="shared" si="0"/>
        <v>15</v>
      </c>
      <c r="B31" s="1">
        <f t="shared" si="1"/>
        <v>34</v>
      </c>
    </row>
    <row r="32" spans="1:2">
      <c r="A32" s="1">
        <f t="shared" si="0"/>
        <v>16</v>
      </c>
      <c r="B32" s="1">
        <f t="shared" si="1"/>
        <v>34</v>
      </c>
    </row>
    <row r="33" spans="1:2">
      <c r="A33" s="1">
        <f t="shared" si="0"/>
        <v>17</v>
      </c>
      <c r="B33" s="1">
        <f t="shared" si="1"/>
        <v>34</v>
      </c>
    </row>
    <row r="34" spans="1:2">
      <c r="A34" s="1">
        <f t="shared" si="0"/>
        <v>18</v>
      </c>
      <c r="B34" s="1">
        <f t="shared" si="1"/>
        <v>34</v>
      </c>
    </row>
    <row r="35" spans="1:2">
      <c r="A35" s="1">
        <f t="shared" si="0"/>
        <v>19</v>
      </c>
      <c r="B35" s="1">
        <f t="shared" si="1"/>
        <v>34</v>
      </c>
    </row>
    <row r="36" spans="1:2">
      <c r="A36" s="1">
        <f t="shared" si="0"/>
        <v>20</v>
      </c>
      <c r="B36" s="1">
        <f t="shared" si="1"/>
        <v>34</v>
      </c>
    </row>
    <row r="37" spans="1:2">
      <c r="A37" s="1">
        <f t="shared" si="0"/>
        <v>21</v>
      </c>
      <c r="B37" s="1">
        <f t="shared" si="1"/>
        <v>34</v>
      </c>
    </row>
    <row r="38" spans="1:2">
      <c r="A38" s="1">
        <f t="shared" si="0"/>
        <v>22</v>
      </c>
      <c r="B38" s="1">
        <f t="shared" si="1"/>
        <v>34</v>
      </c>
    </row>
    <row r="39" spans="1:2">
      <c r="A39" s="1">
        <f t="shared" si="0"/>
        <v>23</v>
      </c>
      <c r="B39" s="1">
        <f t="shared" si="1"/>
        <v>34</v>
      </c>
    </row>
    <row r="40" spans="1:2">
      <c r="A40" s="1">
        <f t="shared" si="0"/>
        <v>24</v>
      </c>
      <c r="B40" s="1">
        <f t="shared" si="1"/>
        <v>34</v>
      </c>
    </row>
    <row r="41" spans="1:2">
      <c r="A41" s="1">
        <f t="shared" si="0"/>
        <v>25</v>
      </c>
      <c r="B41" s="1">
        <f t="shared" si="1"/>
        <v>34</v>
      </c>
    </row>
    <row r="42" spans="1:2">
      <c r="A42" s="1">
        <f t="shared" si="0"/>
        <v>26</v>
      </c>
      <c r="B42" s="1">
        <f t="shared" si="1"/>
        <v>34</v>
      </c>
    </row>
    <row r="43" spans="1:2">
      <c r="A43" s="1">
        <f t="shared" si="0"/>
        <v>27</v>
      </c>
      <c r="B43" s="1">
        <f t="shared" si="1"/>
        <v>34</v>
      </c>
    </row>
    <row r="44" spans="1:2">
      <c r="A44" s="1">
        <f t="shared" si="0"/>
        <v>28</v>
      </c>
      <c r="B44" s="1">
        <f t="shared" si="1"/>
        <v>34</v>
      </c>
    </row>
    <row r="45" spans="1:2">
      <c r="A45" s="1">
        <f t="shared" si="0"/>
        <v>29</v>
      </c>
      <c r="B45" s="1">
        <f t="shared" si="1"/>
        <v>34</v>
      </c>
    </row>
    <row r="46" spans="1:2">
      <c r="A46" s="1">
        <f t="shared" si="0"/>
        <v>30</v>
      </c>
      <c r="B46" s="1">
        <f t="shared" si="1"/>
        <v>34</v>
      </c>
    </row>
    <row r="47" spans="1:2">
      <c r="A47" s="1">
        <f t="shared" si="0"/>
        <v>31</v>
      </c>
      <c r="B47" s="1">
        <f t="shared" si="1"/>
        <v>34</v>
      </c>
    </row>
    <row r="48" spans="1:2">
      <c r="A48" s="1">
        <f t="shared" si="0"/>
        <v>32</v>
      </c>
      <c r="B48" s="1">
        <f t="shared" si="1"/>
        <v>34</v>
      </c>
    </row>
    <row r="49" spans="1:2">
      <c r="A49" s="1">
        <f t="shared" si="0"/>
        <v>33</v>
      </c>
      <c r="B49" s="1">
        <f t="shared" si="1"/>
        <v>34</v>
      </c>
    </row>
    <row r="50" spans="1:2">
      <c r="A50" s="1">
        <f t="shared" si="0"/>
        <v>34</v>
      </c>
      <c r="B50" s="1">
        <f t="shared" si="1"/>
        <v>34</v>
      </c>
    </row>
    <row r="51" spans="1:2">
      <c r="A51" s="1">
        <f t="shared" si="0"/>
        <v>35</v>
      </c>
      <c r="B51" s="1">
        <f t="shared" si="1"/>
        <v>34</v>
      </c>
    </row>
    <row r="52" spans="1:2">
      <c r="A52" s="1">
        <f t="shared" si="0"/>
        <v>36</v>
      </c>
      <c r="B52" s="1">
        <f t="shared" si="1"/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9"/>
  <sheetViews>
    <sheetView workbookViewId="0">
      <selection activeCell="A3" sqref="A3:D9"/>
    </sheetView>
  </sheetViews>
  <sheetFormatPr defaultRowHeight="15"/>
  <sheetData>
    <row r="3" spans="1:4">
      <c r="A3" s="2" t="s">
        <v>8</v>
      </c>
    </row>
    <row r="5" spans="1:4">
      <c r="A5" s="1" t="s">
        <v>0</v>
      </c>
      <c r="B5" s="1"/>
      <c r="C5" s="1"/>
      <c r="D5" s="1">
        <v>1000</v>
      </c>
    </row>
    <row r="6" spans="1:4">
      <c r="A6" s="1" t="s">
        <v>19</v>
      </c>
      <c r="B6" s="1"/>
      <c r="C6" s="1"/>
      <c r="D6" s="1">
        <v>34</v>
      </c>
    </row>
    <row r="7" spans="1:4">
      <c r="A7" s="1" t="s">
        <v>10</v>
      </c>
      <c r="B7" s="1"/>
      <c r="C7" s="1"/>
      <c r="D7" s="1">
        <v>36</v>
      </c>
    </row>
    <row r="8" spans="1:4">
      <c r="A8" s="1" t="s">
        <v>18</v>
      </c>
      <c r="D8" s="3">
        <f>RATE(D7,D6,-D5,0,1)</f>
        <v>1.2064929186333166E-2</v>
      </c>
    </row>
    <row r="9" spans="1:4">
      <c r="A9" s="1" t="s">
        <v>20</v>
      </c>
      <c r="D9" s="4">
        <f>D8*12</f>
        <v>0.14477915023599799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4"/>
  <sheetViews>
    <sheetView workbookViewId="0">
      <selection activeCell="D14" sqref="D14"/>
    </sheetView>
  </sheetViews>
  <sheetFormatPr defaultRowHeight="15"/>
  <sheetData>
    <row r="3" spans="1:4">
      <c r="A3" s="2" t="s">
        <v>22</v>
      </c>
    </row>
    <row r="5" spans="1:4">
      <c r="A5" s="1" t="s">
        <v>23</v>
      </c>
      <c r="D5">
        <v>1000</v>
      </c>
    </row>
    <row r="6" spans="1:4">
      <c r="A6" s="1" t="s">
        <v>24</v>
      </c>
    </row>
    <row r="7" spans="1:4">
      <c r="A7" s="1" t="s">
        <v>4</v>
      </c>
      <c r="B7" s="1" t="s">
        <v>13</v>
      </c>
    </row>
    <row r="9" spans="1:4">
      <c r="A9">
        <v>0</v>
      </c>
      <c r="B9">
        <v>1000</v>
      </c>
    </row>
    <row r="10" spans="1:4">
      <c r="A10">
        <v>1</v>
      </c>
      <c r="B10">
        <v>-250</v>
      </c>
    </row>
    <row r="11" spans="1:4">
      <c r="A11">
        <v>2</v>
      </c>
      <c r="B11">
        <v>-400</v>
      </c>
    </row>
    <row r="12" spans="1:4">
      <c r="A12">
        <v>3</v>
      </c>
      <c r="B12">
        <v>-550</v>
      </c>
    </row>
    <row r="14" spans="1:4">
      <c r="A14" s="1" t="s">
        <v>25</v>
      </c>
      <c r="D14" s="3">
        <f>IRR(B9:B12)</f>
        <v>8.539265852103646E-2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3" sqref="A3:E15"/>
    </sheetView>
  </sheetViews>
  <sheetFormatPr defaultRowHeight="15"/>
  <sheetData>
    <row r="2" spans="1:5">
      <c r="A2" s="2" t="s">
        <v>21</v>
      </c>
    </row>
    <row r="3" spans="1:5">
      <c r="A3" s="1" t="s">
        <v>0</v>
      </c>
      <c r="D3">
        <v>1000</v>
      </c>
    </row>
    <row r="4" spans="1:5">
      <c r="A4" s="1" t="s">
        <v>26</v>
      </c>
      <c r="D4">
        <v>1500</v>
      </c>
    </row>
    <row r="5" spans="1:5">
      <c r="A5" s="1" t="s">
        <v>1</v>
      </c>
      <c r="D5">
        <v>3</v>
      </c>
      <c r="E5" s="1" t="s">
        <v>2</v>
      </c>
    </row>
    <row r="6" spans="1:5">
      <c r="A6" s="1" t="s">
        <v>27</v>
      </c>
      <c r="D6" s="3">
        <f>RATE(D5,0,-D3,D4)</f>
        <v>0.14471424255333196</v>
      </c>
    </row>
    <row r="8" spans="1:5">
      <c r="A8" s="1" t="s">
        <v>28</v>
      </c>
      <c r="D8" s="3">
        <f>IRR(B12:B15)</f>
        <v>0.14471424255333024</v>
      </c>
    </row>
    <row r="10" spans="1:5">
      <c r="A10" s="1" t="s">
        <v>4</v>
      </c>
      <c r="B10" s="1" t="s">
        <v>30</v>
      </c>
    </row>
    <row r="12" spans="1:5">
      <c r="A12">
        <v>0</v>
      </c>
      <c r="B12">
        <f>-D3</f>
        <v>-1000</v>
      </c>
    </row>
    <row r="13" spans="1:5">
      <c r="A13">
        <v>1</v>
      </c>
      <c r="B13">
        <v>0</v>
      </c>
    </row>
    <row r="14" spans="1:5">
      <c r="A14">
        <v>2</v>
      </c>
      <c r="B14">
        <v>0</v>
      </c>
    </row>
    <row r="15" spans="1:5">
      <c r="A15">
        <v>3</v>
      </c>
      <c r="B15">
        <f>D4</f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43"/>
  <sheetViews>
    <sheetView workbookViewId="0">
      <selection activeCell="A4" sqref="A4:E13"/>
    </sheetView>
  </sheetViews>
  <sheetFormatPr defaultRowHeight="15"/>
  <sheetData>
    <row r="2" spans="1:5">
      <c r="A2" s="2" t="s">
        <v>29</v>
      </c>
    </row>
    <row r="4" spans="1:5">
      <c r="A4" s="1" t="s">
        <v>0</v>
      </c>
      <c r="D4">
        <v>1000</v>
      </c>
    </row>
    <row r="5" spans="1:5">
      <c r="A5" s="1" t="s">
        <v>31</v>
      </c>
      <c r="D5">
        <v>1500</v>
      </c>
    </row>
    <row r="6" spans="1:5">
      <c r="A6" s="1" t="s">
        <v>1</v>
      </c>
      <c r="D6">
        <v>12</v>
      </c>
      <c r="E6" s="1" t="s">
        <v>32</v>
      </c>
    </row>
    <row r="7" spans="1:5">
      <c r="A7" s="1" t="s">
        <v>33</v>
      </c>
      <c r="D7" s="3">
        <f>RATE(D6,0,-D4,D5)</f>
        <v>3.4366083134555414E-2</v>
      </c>
    </row>
    <row r="8" spans="1:5">
      <c r="A8" s="1" t="s">
        <v>20</v>
      </c>
      <c r="D8" s="4">
        <f>D7*4</f>
        <v>0.13746433253822166</v>
      </c>
    </row>
    <row r="9" spans="1:5" s="1" customFormat="1">
      <c r="D9" s="4"/>
    </row>
    <row r="10" spans="1:5" s="1" customFormat="1">
      <c r="D10" s="4"/>
    </row>
    <row r="11" spans="1:5">
      <c r="A11" s="2" t="s">
        <v>35</v>
      </c>
    </row>
    <row r="12" spans="1:5">
      <c r="A12" s="1" t="s">
        <v>34</v>
      </c>
      <c r="D12" s="4">
        <f>RATE(D6*3,0,-D4,D5)</f>
        <v>1.1326585144704937E-2</v>
      </c>
    </row>
    <row r="13" spans="1:5">
      <c r="A13" s="1" t="s">
        <v>20</v>
      </c>
      <c r="B13" s="1"/>
      <c r="D13" s="4">
        <f>D12*12</f>
        <v>0.13591902173645926</v>
      </c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"/>
  <sheetViews>
    <sheetView tabSelected="1" topLeftCell="A3" workbookViewId="0">
      <selection activeCell="A4" sqref="A4:D8"/>
    </sheetView>
  </sheetViews>
  <sheetFormatPr defaultRowHeight="15"/>
  <sheetData>
    <row r="2" spans="1:4">
      <c r="A2" s="2" t="s">
        <v>36</v>
      </c>
    </row>
    <row r="4" spans="1:4">
      <c r="A4" s="2" t="s">
        <v>37</v>
      </c>
    </row>
    <row r="6" spans="1:4" s="1" customFormat="1">
      <c r="A6" s="1" t="s">
        <v>0</v>
      </c>
      <c r="D6" s="1">
        <v>1000</v>
      </c>
    </row>
    <row r="7" spans="1:4" s="1" customFormat="1">
      <c r="A7" s="1" t="s">
        <v>31</v>
      </c>
      <c r="D7" s="1">
        <v>1500</v>
      </c>
    </row>
    <row r="8" spans="1:4" s="1" customFormat="1">
      <c r="A8" s="1" t="s">
        <v>11</v>
      </c>
      <c r="D8" s="4">
        <f>(LN(1+'Part 5F'!D7))*4</f>
        <v>0.13515503604625925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 5A</vt:lpstr>
      <vt:lpstr>Part 5B</vt:lpstr>
      <vt:lpstr>Part 5C</vt:lpstr>
      <vt:lpstr>Part 5D</vt:lpstr>
      <vt:lpstr>Part 5E</vt:lpstr>
      <vt:lpstr>Part 5F</vt:lpstr>
      <vt:lpstr>Part 5G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Abhirup Ghosh</cp:lastModifiedBy>
  <dcterms:created xsi:type="dcterms:W3CDTF">2014-08-13T09:58:48Z</dcterms:created>
  <dcterms:modified xsi:type="dcterms:W3CDTF">2014-10-13T07:31:03Z</dcterms:modified>
</cp:coreProperties>
</file>